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autoCompressPictures="0"/>
  <bookViews>
    <workbookView xWindow="11300" yWindow="0" windowWidth="24480" windowHeight="172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2" i="1"/>
  <c r="D18" i="1"/>
  <c r="D17" i="1"/>
  <c r="D19" i="1"/>
  <c r="D5" i="1"/>
  <c r="D9" i="1"/>
  <c r="D11" i="1"/>
  <c r="D3" i="1"/>
</calcChain>
</file>

<file path=xl/sharedStrings.xml><?xml version="1.0" encoding="utf-8"?>
<sst xmlns="http://schemas.openxmlformats.org/spreadsheetml/2006/main" count="33" uniqueCount="32">
  <si>
    <t>Grant Funded Construction Costs</t>
  </si>
  <si>
    <t>Right Turns at 28th (slip lanes)</t>
  </si>
  <si>
    <t>Number</t>
  </si>
  <si>
    <t>Unit Price</t>
  </si>
  <si>
    <t>Total</t>
  </si>
  <si>
    <t>Intersection at Asher/University</t>
  </si>
  <si>
    <t>Traffic signals at 3 intersections</t>
  </si>
  <si>
    <t>Bicycle Lanes</t>
  </si>
  <si>
    <t>Reconstructing roadway to 4 lanes &amp; Median</t>
  </si>
  <si>
    <t>Streetscape 28th to Asher Avenue</t>
  </si>
  <si>
    <t>Pedestrian Tables</t>
  </si>
  <si>
    <t>Streetlights</t>
  </si>
  <si>
    <t>Bus stop shelters/improvements</t>
  </si>
  <si>
    <t>Subtotal Construction Costs</t>
  </si>
  <si>
    <t>CAW Replacement 12" Water Main</t>
  </si>
  <si>
    <t>Right of Way/Acquisition (UALR)</t>
  </si>
  <si>
    <t>UALR Wall Value as part of ROW</t>
  </si>
  <si>
    <t>Engineering/Environmental at 25%</t>
  </si>
  <si>
    <t>Construction Contingency at 15%</t>
  </si>
  <si>
    <t>Notes</t>
  </si>
  <si>
    <t xml:space="preserve">1. Construction Costs with the exception of the 12" water main and street light </t>
  </si>
  <si>
    <t>estimate, come from study by Jacobs Enginering, and are based on 2013 AHTD Estimated</t>
  </si>
  <si>
    <t>Costs Per Mile. Project length .67 miles (28th St. to Asher Ave./Col. Glenn Road.</t>
  </si>
  <si>
    <t xml:space="preserve">2. Water main replacement costs estimates come from Central Arkansas Water. Cost of </t>
  </si>
  <si>
    <t>moving the line will be paid by Central Arkansas Water.</t>
  </si>
  <si>
    <t>3. Street light cost estimates come from City of Little Rock Public Works Dept.</t>
  </si>
  <si>
    <t xml:space="preserve">4. Right of way valuation based on appraisal by Richard A. Stephens &amp; Associates. </t>
  </si>
  <si>
    <t>UALR will donate the right of way.</t>
  </si>
  <si>
    <t>5. The valuation of the UALR wall was provided by WER Architects.</t>
  </si>
  <si>
    <t>6. A combination of TIGER funds, City of Little Rock, Arkansas Highway and Transportation</t>
  </si>
  <si>
    <t>Dept. will pay for construction costs less water main relocation.</t>
  </si>
  <si>
    <t>8. All matching commitment documentation is provided in the main grant narrative.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</si>
</sst>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;[Red]&quot;$&quot;#,##0"/>
  </numFmts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FF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166" fontId="0" fillId="0" borderId="1" xfId="0" applyNumberFormat="1" applyBorder="1"/>
    <xf numFmtId="166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39" sqref="A39"/>
    </sheetView>
  </sheetViews>
  <sheetFormatPr baseColWidth="10" defaultRowHeight="15" x14ac:dyDescent="0"/>
  <cols>
    <col min="1" max="1" width="37.5" customWidth="1"/>
    <col min="3" max="3" width="12.83203125" bestFit="1" customWidth="1"/>
    <col min="4" max="4" width="13.83203125" bestFit="1" customWidth="1"/>
  </cols>
  <sheetData>
    <row r="1" spans="1:6" s="2" customFormat="1">
      <c r="A1" s="4"/>
      <c r="B1" s="5" t="s">
        <v>2</v>
      </c>
      <c r="C1" s="5" t="s">
        <v>3</v>
      </c>
      <c r="D1" s="6" t="s">
        <v>4</v>
      </c>
    </row>
    <row r="2" spans="1:6">
      <c r="A2" s="7" t="s">
        <v>0</v>
      </c>
      <c r="B2" s="8"/>
      <c r="C2" s="8"/>
      <c r="D2" s="8"/>
    </row>
    <row r="3" spans="1:6">
      <c r="A3" s="8" t="s">
        <v>1</v>
      </c>
      <c r="B3" s="8">
        <v>2</v>
      </c>
      <c r="C3" s="9">
        <v>150000</v>
      </c>
      <c r="D3" s="9">
        <f>B3*C3</f>
        <v>300000</v>
      </c>
      <c r="F3" s="3"/>
    </row>
    <row r="4" spans="1:6">
      <c r="A4" s="8" t="s">
        <v>5</v>
      </c>
      <c r="B4" s="8"/>
      <c r="C4" s="9">
        <v>1500000</v>
      </c>
      <c r="D4" s="9">
        <v>1500000</v>
      </c>
    </row>
    <row r="5" spans="1:6">
      <c r="A5" s="8" t="s">
        <v>6</v>
      </c>
      <c r="B5" s="8">
        <v>3</v>
      </c>
      <c r="C5" s="9">
        <v>180000</v>
      </c>
      <c r="D5" s="9">
        <f t="shared" ref="D4:D11" si="0">B5*C5</f>
        <v>540000</v>
      </c>
    </row>
    <row r="6" spans="1:6">
      <c r="A6" s="8" t="s">
        <v>7</v>
      </c>
      <c r="B6" s="8"/>
      <c r="C6" s="9">
        <v>265000</v>
      </c>
      <c r="D6" s="9">
        <v>265000</v>
      </c>
    </row>
    <row r="7" spans="1:6">
      <c r="A7" s="8" t="s">
        <v>8</v>
      </c>
      <c r="B7" s="8"/>
      <c r="C7" s="9">
        <v>4375000</v>
      </c>
      <c r="D7" s="9">
        <v>4375000</v>
      </c>
    </row>
    <row r="8" spans="1:6">
      <c r="A8" s="8" t="s">
        <v>9</v>
      </c>
      <c r="B8" s="8"/>
      <c r="C8" s="9">
        <v>1166167</v>
      </c>
      <c r="D8" s="9">
        <v>1166167</v>
      </c>
    </row>
    <row r="9" spans="1:6">
      <c r="A9" s="8" t="s">
        <v>10</v>
      </c>
      <c r="B9" s="8">
        <v>3</v>
      </c>
      <c r="C9" s="9">
        <v>25000</v>
      </c>
      <c r="D9" s="9">
        <f t="shared" si="0"/>
        <v>75000</v>
      </c>
    </row>
    <row r="10" spans="1:6">
      <c r="A10" s="8" t="s">
        <v>11</v>
      </c>
      <c r="B10" s="8">
        <v>20</v>
      </c>
      <c r="C10" s="9">
        <v>15625</v>
      </c>
      <c r="D10" s="9">
        <f t="shared" si="0"/>
        <v>312500</v>
      </c>
    </row>
    <row r="11" spans="1:6">
      <c r="A11" s="8" t="s">
        <v>12</v>
      </c>
      <c r="B11" s="8">
        <v>8</v>
      </c>
      <c r="C11" s="9">
        <v>40000</v>
      </c>
      <c r="D11" s="9">
        <f t="shared" si="0"/>
        <v>320000</v>
      </c>
    </row>
    <row r="12" spans="1:6" s="1" customFormat="1">
      <c r="A12" s="7" t="s">
        <v>13</v>
      </c>
      <c r="B12" s="7"/>
      <c r="C12" s="10"/>
      <c r="D12" s="10">
        <f>SUM(D3:D11)</f>
        <v>8853667</v>
      </c>
    </row>
    <row r="13" spans="1:6">
      <c r="A13" s="8"/>
      <c r="B13" s="8"/>
      <c r="C13" s="9"/>
      <c r="D13" s="9"/>
    </row>
    <row r="14" spans="1:6">
      <c r="A14" s="8" t="s">
        <v>14</v>
      </c>
      <c r="B14" s="8"/>
      <c r="C14" s="9"/>
      <c r="D14" s="9">
        <v>1000000</v>
      </c>
    </row>
    <row r="15" spans="1:6">
      <c r="A15" s="8" t="s">
        <v>15</v>
      </c>
      <c r="B15" s="8"/>
      <c r="C15" s="9"/>
      <c r="D15" s="9">
        <v>800000</v>
      </c>
    </row>
    <row r="16" spans="1:6">
      <c r="A16" s="8" t="s">
        <v>16</v>
      </c>
      <c r="B16" s="8"/>
      <c r="C16" s="9"/>
      <c r="D16" s="9">
        <v>504600</v>
      </c>
    </row>
    <row r="17" spans="1:4">
      <c r="A17" s="8" t="s">
        <v>17</v>
      </c>
      <c r="B17" s="8"/>
      <c r="C17" s="9"/>
      <c r="D17" s="9">
        <f>D12*0.25</f>
        <v>2213416.75</v>
      </c>
    </row>
    <row r="18" spans="1:4">
      <c r="A18" s="8" t="s">
        <v>18</v>
      </c>
      <c r="B18" s="8"/>
      <c r="C18" s="9"/>
      <c r="D18" s="9">
        <f>D12*0.15</f>
        <v>1328050.05</v>
      </c>
    </row>
    <row r="19" spans="1:4" s="1" customFormat="1">
      <c r="A19" s="7" t="s">
        <v>4</v>
      </c>
      <c r="B19" s="7"/>
      <c r="C19" s="10"/>
      <c r="D19" s="10">
        <f>D12+SUM(D14:D18)</f>
        <v>14699733.800000001</v>
      </c>
    </row>
    <row r="21" spans="1:4">
      <c r="A21" t="s">
        <v>19</v>
      </c>
    </row>
    <row r="22" spans="1:4">
      <c r="A22" t="s">
        <v>20</v>
      </c>
    </row>
    <row r="23" spans="1:4">
      <c r="A23" t="s">
        <v>21</v>
      </c>
    </row>
    <row r="24" spans="1:4">
      <c r="A24" t="s">
        <v>22</v>
      </c>
    </row>
    <row r="26" spans="1:4">
      <c r="A26" t="s">
        <v>23</v>
      </c>
    </row>
    <row r="27" spans="1:4">
      <c r="A27" t="s">
        <v>24</v>
      </c>
    </row>
    <row r="29" spans="1:4">
      <c r="A29" t="s">
        <v>25</v>
      </c>
    </row>
    <row r="31" spans="1:4">
      <c r="A31" t="s">
        <v>26</v>
      </c>
    </row>
    <row r="32" spans="1:4">
      <c r="A32" t="s">
        <v>27</v>
      </c>
    </row>
    <row r="34" spans="1:1">
      <c r="A34" t="s">
        <v>28</v>
      </c>
    </row>
    <row r="36" spans="1:1">
      <c r="A36" t="s">
        <v>29</v>
      </c>
    </row>
    <row r="37" spans="1:1">
      <c r="A37" t="s">
        <v>30</v>
      </c>
    </row>
    <row r="39" spans="1:1">
      <c r="A39" t="s">
        <v>31</v>
      </c>
    </row>
  </sheetData>
  <phoneticPr fontId="5" type="noConversion"/>
  <pageMargins left="0.75" right="0.75" top="1" bottom="1" header="0.5" footer="0.5"/>
  <pageSetup orientation="portrait" horizontalDpi="4294967292" verticalDpi="4294967292"/>
  <headerFooter>
    <oddHeader>&amp;C&amp;"Calibri,Regular"&amp;K000000Appendix B: Estimated Project Costs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Copeland</dc:creator>
  <cp:lastModifiedBy>Ron Copeland</cp:lastModifiedBy>
  <cp:lastPrinted>2016-04-28T00:15:18Z</cp:lastPrinted>
  <dcterms:created xsi:type="dcterms:W3CDTF">2016-04-27T23:56:03Z</dcterms:created>
  <dcterms:modified xsi:type="dcterms:W3CDTF">2016-04-28T00:20:16Z</dcterms:modified>
</cp:coreProperties>
</file>