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jganz\Documents\Budget\"/>
    </mc:Choice>
  </mc:AlternateContent>
  <xr:revisionPtr revIDLastSave="0" documentId="8_{167D72C6-E3ED-4CE7-BC67-EFC5D6574087}" xr6:coauthVersionLast="36" xr6:coauthVersionMax="36" xr10:uidLastSave="{00000000-0000-0000-0000-000000000000}"/>
  <bookViews>
    <workbookView xWindow="0" yWindow="0" windowWidth="19200" windowHeight="7390" xr2:uid="{4B2C8AE8-1573-45CE-AA7E-A6A52226E061}"/>
  </bookViews>
  <sheets>
    <sheet name="FY23 Budget template" sheetId="1" r:id="rId1"/>
  </sheets>
  <definedNames>
    <definedName name="_xlnm.Print_Titles" localSheetId="0">'FY23 Budget template'!$2:$4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0" i="1" l="1"/>
  <c r="D100" i="1"/>
  <c r="E100" i="1"/>
  <c r="F100" i="1"/>
  <c r="G100" i="1"/>
  <c r="C100" i="1"/>
  <c r="H98" i="1"/>
  <c r="H96" i="1"/>
  <c r="F96" i="1"/>
  <c r="C96" i="1"/>
</calcChain>
</file>

<file path=xl/sharedStrings.xml><?xml version="1.0" encoding="utf-8"?>
<sst xmlns="http://schemas.openxmlformats.org/spreadsheetml/2006/main" count="79" uniqueCount="63">
  <si>
    <t>Budgeted Revenues, Expenses and Changes in Net Position</t>
  </si>
  <si>
    <t>For the Year Ending June 30, 2023</t>
  </si>
  <si>
    <t>E&amp;G</t>
  </si>
  <si>
    <t>Auxiliary</t>
  </si>
  <si>
    <t>Restricted</t>
  </si>
  <si>
    <t>Plant</t>
  </si>
  <si>
    <t>Other</t>
  </si>
  <si>
    <t>TOTAL</t>
  </si>
  <si>
    <t>OPERATING REVENUE</t>
  </si>
  <si>
    <t>Student tuition &amp; fees</t>
  </si>
  <si>
    <t xml:space="preserve">     Less:  Institutional scholarships</t>
  </si>
  <si>
    <t xml:space="preserve">     Less:  Other scholarship allowances</t>
  </si>
  <si>
    <t>Patient services</t>
  </si>
  <si>
    <t>Federal and county appropriations</t>
  </si>
  <si>
    <t>Federal grants and contracts</t>
  </si>
  <si>
    <t>State and local grants and contracts</t>
  </si>
  <si>
    <t>Non-governmental grants and contracts</t>
  </si>
  <si>
    <t>Sales/services of educational departments</t>
  </si>
  <si>
    <t>Insurance plan</t>
  </si>
  <si>
    <t>Auxiliary enterprises:</t>
  </si>
  <si>
    <t xml:space="preserve">     Athletics</t>
  </si>
  <si>
    <t xml:space="preserve">          Less:  Institutional scholarships</t>
  </si>
  <si>
    <t xml:space="preserve">          Less:  Other scholarship allowances</t>
  </si>
  <si>
    <t xml:space="preserve">     Housing/food service</t>
  </si>
  <si>
    <t xml:space="preserve">     Bookstore</t>
  </si>
  <si>
    <t xml:space="preserve">     Other auxiliary enterprises</t>
  </si>
  <si>
    <t>Other operating revenues</t>
  </si>
  <si>
    <t xml:space="preserve">          TOTAL OPERATING REVENUES</t>
  </si>
  <si>
    <t>State appropriations</t>
  </si>
  <si>
    <t>OPERATING EXPENSES</t>
  </si>
  <si>
    <t>Compensation &amp; benefits</t>
  </si>
  <si>
    <t>Supplies &amp; services</t>
  </si>
  <si>
    <t>Gifts</t>
  </si>
  <si>
    <t>Scholarships &amp; fellowships</t>
  </si>
  <si>
    <t>Depreciation</t>
  </si>
  <si>
    <t xml:space="preserve">          TOTAL OPERATING EXPENSES</t>
  </si>
  <si>
    <t xml:space="preserve">          OPERATING INCOME/LOSS</t>
  </si>
  <si>
    <t>NON-OPERATING REVENUES (EXPENSES)</t>
  </si>
  <si>
    <t>Property &amp; sales tax</t>
  </si>
  <si>
    <t>Federal nonoperating grants</t>
  </si>
  <si>
    <t>State and local nonoperating grants</t>
  </si>
  <si>
    <t>Other nonoperating grants</t>
  </si>
  <si>
    <t>Investment income</t>
  </si>
  <si>
    <t>Interest on capital asset-related debt</t>
  </si>
  <si>
    <t xml:space="preserve">          NET NON-OPERATING REVENUES</t>
  </si>
  <si>
    <t xml:space="preserve">          INCOME (LOSS) BEFORE OTHER REV/EXP</t>
  </si>
  <si>
    <t>OTHER CHANGES IN NET POSITION</t>
  </si>
  <si>
    <t>Capital appropriations</t>
  </si>
  <si>
    <t>Capital gifts and grants</t>
  </si>
  <si>
    <t xml:space="preserve">          TOTAL OTHER CHANGES</t>
  </si>
  <si>
    <t>TRANSFERS IN (OUT)</t>
  </si>
  <si>
    <t>Debt Service</t>
  </si>
  <si>
    <t xml:space="preserve">          TOTAL TRANSFERS IN (OUT)</t>
  </si>
  <si>
    <t xml:space="preserve">          INCREASE (DECREASE) IN NET POSITION</t>
  </si>
  <si>
    <t>IF DECREASE IN NET POSITION ABOVE:</t>
  </si>
  <si>
    <t>Use of prior year net position to balance budget*</t>
  </si>
  <si>
    <t>*Use of prior year net position for the following:</t>
  </si>
  <si>
    <t>Total (agrees to "Use of prior year net position" above)</t>
  </si>
  <si>
    <t>NET POSITION:</t>
  </si>
  <si>
    <t>UNIVERSITY OF ARKANSAS AT LITTLE ROCK</t>
  </si>
  <si>
    <t>Audited net position at June 30, 2021</t>
  </si>
  <si>
    <t>Projected change in net position for year ending June 30, 2022</t>
  </si>
  <si>
    <t>Projected net position at June 30,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</si>
</sst>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164" fontId="2" fillId="0" borderId="0" xfId="1" applyNumberFormat="1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42" fontId="2" fillId="0" borderId="0" xfId="1" applyNumberFormat="1" applyFont="1"/>
    <xf numFmtId="41" fontId="2" fillId="0" borderId="0" xfId="1" applyNumberFormat="1" applyFont="1"/>
    <xf numFmtId="41" fontId="2" fillId="0" borderId="1" xfId="1" applyNumberFormat="1" applyFont="1" applyBorder="1"/>
    <xf numFmtId="41" fontId="2" fillId="0" borderId="0" xfId="1" applyNumberFormat="1" applyFont="1" applyBorder="1"/>
    <xf numFmtId="41" fontId="2" fillId="0" borderId="0" xfId="0" applyNumberFormat="1" applyFont="1"/>
    <xf numFmtId="41" fontId="2" fillId="0" borderId="3" xfId="1" applyNumberFormat="1" applyFont="1" applyBorder="1"/>
    <xf numFmtId="41" fontId="2" fillId="0" borderId="0" xfId="0" applyNumberFormat="1" applyFont="1" applyAlignment="1">
      <alignment horizontal="right"/>
    </xf>
    <xf numFmtId="41" fontId="3" fillId="0" borderId="1" xfId="0" applyNumberFormat="1" applyFont="1" applyBorder="1" applyAlignment="1">
      <alignment horizontal="center"/>
    </xf>
    <xf numFmtId="0" fontId="2" fillId="0" borderId="0" xfId="0" applyFont="1" applyFill="1"/>
    <xf numFmtId="164" fontId="2" fillId="0" borderId="0" xfId="1" applyNumberFormat="1" applyFont="1" applyBorder="1"/>
    <xf numFmtId="0" fontId="2" fillId="0" borderId="0" xfId="0" quotePrefix="1" applyFont="1" applyFill="1" applyAlignment="1">
      <alignment horizontal="left"/>
    </xf>
    <xf numFmtId="0" fontId="2" fillId="0" borderId="0" xfId="0" quotePrefix="1" applyFont="1" applyAlignment="1">
      <alignment horizontal="left"/>
    </xf>
    <xf numFmtId="42" fontId="2" fillId="0" borderId="2" xfId="0" applyNumberFormat="1" applyFont="1" applyBorder="1"/>
    <xf numFmtId="164" fontId="2" fillId="0" borderId="0" xfId="1" applyNumberFormat="1" applyFont="1" applyFill="1"/>
    <xf numFmtId="0" fontId="2" fillId="0" borderId="0" xfId="0" quotePrefix="1" applyFont="1" applyFill="1"/>
    <xf numFmtId="42" fontId="2" fillId="0" borderId="0" xfId="1" applyNumberFormat="1" applyFont="1" applyFill="1"/>
    <xf numFmtId="0" fontId="2" fillId="0" borderId="0" xfId="0" applyFont="1" applyFill="1" applyAlignment="1"/>
    <xf numFmtId="164" fontId="2" fillId="0" borderId="0" xfId="0" applyNumberFormat="1" applyFont="1" applyFill="1" applyAlignment="1"/>
    <xf numFmtId="41" fontId="2" fillId="0" borderId="0" xfId="1" applyNumberFormat="1" applyFont="1" applyFill="1"/>
    <xf numFmtId="42" fontId="2" fillId="0" borderId="2" xfId="0" applyNumberFormat="1" applyFont="1" applyFill="1" applyBorder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quotePrefix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58E4B-8C86-438D-850C-A7FD99FEFDD5}">
  <dimension ref="A1:R101"/>
  <sheetViews>
    <sheetView tabSelected="1" topLeftCell="A74" zoomScaleNormal="100" workbookViewId="0">
      <selection activeCell="B100" sqref="B100"/>
    </sheetView>
  </sheetViews>
  <sheetFormatPr defaultColWidth="9" defaultRowHeight="14" x14ac:dyDescent="0.3"/>
  <cols>
    <col min="1" max="1" width="9" style="1" collapsed="1"/>
    <col min="2" max="2" width="53.7265625" style="1" customWidth="1" collapsed="1"/>
    <col min="3" max="3" width="14.7265625" style="1" bestFit="1" customWidth="1" collapsed="1"/>
    <col min="4" max="4" width="14.26953125" style="1" bestFit="1" customWidth="1" collapsed="1"/>
    <col min="5" max="5" width="13.7265625" style="1" customWidth="1" collapsed="1"/>
    <col min="6" max="7" width="14.26953125" style="1" bestFit="1" customWidth="1" collapsed="1"/>
    <col min="8" max="8" width="15.54296875" style="1" customWidth="1" collapsed="1"/>
    <col min="9" max="12" width="9" style="1"/>
    <col min="13" max="13" width="10" style="1" bestFit="1" customWidth="1"/>
    <col min="14" max="16" width="9" style="1"/>
    <col min="17" max="17" width="9" style="1" collapsed="1"/>
    <col min="18" max="18" width="9" style="1"/>
    <col min="19" max="16384" width="9" style="1" collapsed="1"/>
  </cols>
  <sheetData>
    <row r="1" spans="1:8" x14ac:dyDescent="0.3">
      <c r="H1" s="2"/>
    </row>
    <row r="2" spans="1:8" x14ac:dyDescent="0.3">
      <c r="A2" s="26" t="s">
        <v>59</v>
      </c>
      <c r="B2" s="26"/>
      <c r="C2" s="26"/>
      <c r="D2" s="26"/>
      <c r="E2" s="26"/>
      <c r="F2" s="26"/>
      <c r="G2" s="26"/>
      <c r="H2" s="26"/>
    </row>
    <row r="3" spans="1:8" x14ac:dyDescent="0.3">
      <c r="A3" s="27" t="s">
        <v>0</v>
      </c>
      <c r="B3" s="27"/>
      <c r="C3" s="27"/>
      <c r="D3" s="27"/>
      <c r="E3" s="27"/>
      <c r="F3" s="27"/>
      <c r="G3" s="27"/>
      <c r="H3" s="27"/>
    </row>
    <row r="4" spans="1:8" x14ac:dyDescent="0.3">
      <c r="A4" s="28" t="s">
        <v>1</v>
      </c>
      <c r="B4" s="26"/>
      <c r="C4" s="26"/>
      <c r="D4" s="26"/>
      <c r="E4" s="26"/>
      <c r="F4" s="26"/>
      <c r="G4" s="26"/>
      <c r="H4" s="26"/>
    </row>
    <row r="5" spans="1:8" x14ac:dyDescent="0.3">
      <c r="A5" s="4"/>
      <c r="B5" s="4"/>
      <c r="C5" s="4"/>
      <c r="D5" s="4"/>
      <c r="E5" s="4"/>
      <c r="F5" s="4"/>
      <c r="G5" s="4"/>
      <c r="H5" s="4"/>
    </row>
    <row r="7" spans="1:8" x14ac:dyDescent="0.3">
      <c r="C7" s="4"/>
      <c r="D7" s="4"/>
      <c r="E7" s="4"/>
      <c r="F7" s="4"/>
      <c r="G7" s="4"/>
      <c r="H7" s="4"/>
    </row>
    <row r="8" spans="1:8" x14ac:dyDescent="0.3"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</row>
    <row r="9" spans="1:8" x14ac:dyDescent="0.3">
      <c r="A9" s="1" t="s">
        <v>8</v>
      </c>
    </row>
    <row r="10" spans="1:8" x14ac:dyDescent="0.3">
      <c r="B10" s="1" t="s">
        <v>9</v>
      </c>
      <c r="C10" s="6">
        <v>58659787.670000002</v>
      </c>
      <c r="D10" s="6">
        <v>0</v>
      </c>
      <c r="E10" s="6">
        <v>0</v>
      </c>
      <c r="F10" s="6">
        <v>0</v>
      </c>
      <c r="G10" s="6">
        <v>0</v>
      </c>
      <c r="H10" s="6">
        <v>58659787.670000002</v>
      </c>
    </row>
    <row r="11" spans="1:8" x14ac:dyDescent="0.3">
      <c r="B11" s="1" t="s">
        <v>10</v>
      </c>
      <c r="C11" s="7">
        <v>-9717332</v>
      </c>
      <c r="D11" s="7">
        <v>0</v>
      </c>
      <c r="E11" s="7">
        <v>0</v>
      </c>
      <c r="F11" s="7">
        <v>0</v>
      </c>
      <c r="G11" s="7">
        <v>0</v>
      </c>
      <c r="H11" s="7">
        <v>-9717332</v>
      </c>
    </row>
    <row r="12" spans="1:8" x14ac:dyDescent="0.3">
      <c r="B12" s="1" t="s">
        <v>11</v>
      </c>
      <c r="C12" s="7">
        <v>0</v>
      </c>
      <c r="D12" s="7">
        <v>0</v>
      </c>
      <c r="E12" s="7">
        <v>-8284500.721104362</v>
      </c>
      <c r="F12" s="7">
        <v>0</v>
      </c>
      <c r="G12" s="7">
        <v>0</v>
      </c>
      <c r="H12" s="7">
        <v>-8284500.721104362</v>
      </c>
    </row>
    <row r="13" spans="1:8" x14ac:dyDescent="0.3">
      <c r="B13" s="1" t="s">
        <v>12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8" x14ac:dyDescent="0.3">
      <c r="B14" s="1" t="s">
        <v>13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8" x14ac:dyDescent="0.3">
      <c r="B15" s="1" t="s">
        <v>14</v>
      </c>
      <c r="C15" s="7">
        <v>0</v>
      </c>
      <c r="D15" s="7">
        <v>0</v>
      </c>
      <c r="E15" s="7">
        <v>17148859.000000004</v>
      </c>
      <c r="F15" s="7">
        <v>0</v>
      </c>
      <c r="G15" s="7">
        <v>0</v>
      </c>
      <c r="H15" s="7">
        <v>17148859.000000004</v>
      </c>
    </row>
    <row r="16" spans="1:8" x14ac:dyDescent="0.3">
      <c r="B16" s="1" t="s">
        <v>15</v>
      </c>
      <c r="C16" s="7">
        <v>0</v>
      </c>
      <c r="D16" s="7">
        <v>0</v>
      </c>
      <c r="E16" s="7">
        <v>6872253</v>
      </c>
      <c r="F16" s="7">
        <v>0</v>
      </c>
      <c r="G16" s="7">
        <v>0</v>
      </c>
      <c r="H16" s="7">
        <v>6872253</v>
      </c>
    </row>
    <row r="17" spans="2:8" x14ac:dyDescent="0.3">
      <c r="B17" s="1" t="s">
        <v>16</v>
      </c>
      <c r="C17" s="7">
        <v>0</v>
      </c>
      <c r="D17" s="7">
        <v>0</v>
      </c>
      <c r="E17" s="7">
        <v>905641.00000000012</v>
      </c>
      <c r="F17" s="7">
        <v>0</v>
      </c>
      <c r="G17" s="7">
        <v>0</v>
      </c>
      <c r="H17" s="7">
        <v>905641.00000000012</v>
      </c>
    </row>
    <row r="18" spans="2:8" x14ac:dyDescent="0.3">
      <c r="B18" s="1" t="s">
        <v>17</v>
      </c>
      <c r="C18" s="7">
        <v>925505.88</v>
      </c>
      <c r="D18" s="7">
        <v>0</v>
      </c>
      <c r="E18" s="7">
        <v>102214.92000000003</v>
      </c>
      <c r="F18" s="7">
        <v>0</v>
      </c>
      <c r="G18" s="7">
        <v>0</v>
      </c>
      <c r="H18" s="7">
        <v>1027720.8</v>
      </c>
    </row>
    <row r="19" spans="2:8" x14ac:dyDescent="0.3">
      <c r="B19" s="1" t="s">
        <v>18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</row>
    <row r="20" spans="2:8" x14ac:dyDescent="0.3">
      <c r="B20" s="1" t="s">
        <v>19</v>
      </c>
      <c r="C20" s="7"/>
      <c r="D20" s="7"/>
      <c r="E20" s="7"/>
      <c r="F20" s="7"/>
      <c r="G20" s="7"/>
      <c r="H20" s="7"/>
    </row>
    <row r="21" spans="2:8" x14ac:dyDescent="0.3">
      <c r="B21" s="1" t="s">
        <v>20</v>
      </c>
      <c r="C21" s="7">
        <v>0</v>
      </c>
      <c r="D21" s="7">
        <v>4248786</v>
      </c>
      <c r="E21" s="7">
        <v>0</v>
      </c>
      <c r="F21" s="7">
        <v>0</v>
      </c>
      <c r="G21" s="7">
        <v>0</v>
      </c>
      <c r="H21" s="7">
        <v>4248786</v>
      </c>
    </row>
    <row r="22" spans="2:8" x14ac:dyDescent="0.3">
      <c r="B22" s="1" t="s">
        <v>21</v>
      </c>
      <c r="C22" s="7"/>
      <c r="D22" s="3">
        <v>-1755103.300562901</v>
      </c>
      <c r="E22" s="7"/>
      <c r="F22" s="7"/>
      <c r="G22" s="7"/>
      <c r="H22" s="7">
        <v>-1755103.300562901</v>
      </c>
    </row>
    <row r="23" spans="2:8" x14ac:dyDescent="0.3">
      <c r="B23" s="1" t="s">
        <v>22</v>
      </c>
      <c r="C23" s="7"/>
      <c r="D23" s="7"/>
      <c r="E23" s="7">
        <v>-3092160.1924873781</v>
      </c>
      <c r="F23" s="7"/>
      <c r="G23" s="7"/>
      <c r="H23" s="7">
        <v>-3092160.1924873781</v>
      </c>
    </row>
    <row r="24" spans="2:8" x14ac:dyDescent="0.3">
      <c r="B24" s="1" t="s">
        <v>23</v>
      </c>
      <c r="C24" s="7">
        <v>0</v>
      </c>
      <c r="D24" s="7">
        <v>6354774.7199999988</v>
      </c>
      <c r="E24" s="7">
        <v>0</v>
      </c>
      <c r="F24" s="7">
        <v>0</v>
      </c>
      <c r="G24" s="7">
        <v>0</v>
      </c>
      <c r="H24" s="7">
        <v>6354774.7199999988</v>
      </c>
    </row>
    <row r="25" spans="2:8" x14ac:dyDescent="0.3">
      <c r="B25" s="1" t="s">
        <v>21</v>
      </c>
      <c r="C25" s="7"/>
      <c r="D25" s="7">
        <v>-1330388.6994370993</v>
      </c>
      <c r="E25" s="7"/>
      <c r="F25" s="7"/>
      <c r="G25" s="7"/>
      <c r="H25" s="7">
        <v>-1330388.6994370993</v>
      </c>
    </row>
    <row r="26" spans="2:8" x14ac:dyDescent="0.3">
      <c r="B26" s="1" t="s">
        <v>22</v>
      </c>
      <c r="C26" s="7"/>
      <c r="D26" s="7"/>
      <c r="E26" s="7">
        <v>-4563217.1818723278</v>
      </c>
      <c r="F26" s="7"/>
      <c r="G26" s="7"/>
      <c r="H26" s="7">
        <v>-4563217.1818723278</v>
      </c>
    </row>
    <row r="27" spans="2:8" x14ac:dyDescent="0.3">
      <c r="B27" s="1" t="s">
        <v>24</v>
      </c>
      <c r="C27" s="7">
        <v>0</v>
      </c>
      <c r="D27" s="7">
        <v>356000.00000000006</v>
      </c>
      <c r="E27" s="7">
        <v>0</v>
      </c>
      <c r="F27" s="7">
        <v>0</v>
      </c>
      <c r="G27" s="7">
        <v>0</v>
      </c>
      <c r="H27" s="7">
        <v>356000.00000000006</v>
      </c>
    </row>
    <row r="28" spans="2:8" x14ac:dyDescent="0.3">
      <c r="B28" s="1" t="s">
        <v>21</v>
      </c>
      <c r="C28" s="7"/>
      <c r="D28" s="7"/>
      <c r="E28" s="7"/>
      <c r="F28" s="7"/>
      <c r="G28" s="7"/>
      <c r="H28" s="7">
        <v>0</v>
      </c>
    </row>
    <row r="29" spans="2:8" x14ac:dyDescent="0.3">
      <c r="B29" s="1" t="s">
        <v>22</v>
      </c>
      <c r="C29" s="7"/>
      <c r="D29" s="7"/>
      <c r="E29" s="7"/>
      <c r="F29" s="7"/>
      <c r="G29" s="7"/>
      <c r="H29" s="7">
        <v>0</v>
      </c>
    </row>
    <row r="30" spans="2:8" x14ac:dyDescent="0.3">
      <c r="B30" s="1" t="s">
        <v>25</v>
      </c>
      <c r="C30" s="7">
        <v>0</v>
      </c>
      <c r="D30" s="7">
        <v>1814542.7999999996</v>
      </c>
      <c r="E30" s="7">
        <v>0</v>
      </c>
      <c r="F30" s="7">
        <v>0</v>
      </c>
      <c r="G30" s="7">
        <v>0</v>
      </c>
      <c r="H30" s="7">
        <v>1814542.7999999996</v>
      </c>
    </row>
    <row r="31" spans="2:8" x14ac:dyDescent="0.3">
      <c r="B31" s="1" t="s">
        <v>21</v>
      </c>
      <c r="C31" s="7"/>
      <c r="D31" s="7"/>
      <c r="E31" s="7"/>
      <c r="F31" s="7"/>
      <c r="G31" s="7"/>
      <c r="H31" s="7">
        <v>0</v>
      </c>
    </row>
    <row r="32" spans="2:8" x14ac:dyDescent="0.3">
      <c r="B32" s="1" t="s">
        <v>22</v>
      </c>
      <c r="C32" s="7"/>
      <c r="D32" s="7"/>
      <c r="E32" s="7"/>
      <c r="F32" s="7"/>
      <c r="G32" s="7"/>
      <c r="H32" s="7">
        <v>0</v>
      </c>
    </row>
    <row r="33" spans="1:8" x14ac:dyDescent="0.3">
      <c r="B33" s="1" t="s">
        <v>26</v>
      </c>
      <c r="C33" s="8">
        <v>1734569.68</v>
      </c>
      <c r="D33" s="8">
        <v>819499.99999999965</v>
      </c>
      <c r="E33" s="8">
        <v>0</v>
      </c>
      <c r="F33" s="8">
        <v>0</v>
      </c>
      <c r="G33" s="8">
        <v>0</v>
      </c>
      <c r="H33" s="8">
        <v>2554069.6799999997</v>
      </c>
    </row>
    <row r="34" spans="1:8" x14ac:dyDescent="0.3">
      <c r="B34" s="1" t="s">
        <v>27</v>
      </c>
      <c r="C34" s="7">
        <v>51602531.230000004</v>
      </c>
      <c r="D34" s="7">
        <v>10508111.519999998</v>
      </c>
      <c r="E34" s="7">
        <v>9089089.8245359361</v>
      </c>
      <c r="F34" s="7">
        <v>0</v>
      </c>
      <c r="G34" s="7">
        <v>0</v>
      </c>
      <c r="H34" s="7">
        <v>71199732.574535936</v>
      </c>
    </row>
    <row r="35" spans="1:8" x14ac:dyDescent="0.3">
      <c r="C35" s="7"/>
      <c r="D35" s="7"/>
      <c r="E35" s="7"/>
      <c r="F35" s="7"/>
      <c r="G35" s="7"/>
      <c r="H35" s="7"/>
    </row>
    <row r="36" spans="1:8" x14ac:dyDescent="0.3">
      <c r="A36" s="1" t="s">
        <v>29</v>
      </c>
      <c r="C36" s="7"/>
      <c r="D36" s="7"/>
      <c r="E36" s="7"/>
      <c r="F36" s="7"/>
      <c r="G36" s="7"/>
      <c r="H36" s="7"/>
    </row>
    <row r="37" spans="1:8" x14ac:dyDescent="0.3">
      <c r="B37" s="1" t="s">
        <v>30</v>
      </c>
      <c r="C37" s="7">
        <v>81679378.038600057</v>
      </c>
      <c r="D37" s="7">
        <v>6052495.3940000003</v>
      </c>
      <c r="E37" s="7">
        <v>16436389.361090006</v>
      </c>
      <c r="F37" s="7">
        <v>0</v>
      </c>
      <c r="G37" s="7">
        <v>0</v>
      </c>
      <c r="H37" s="9">
        <v>104168263</v>
      </c>
    </row>
    <row r="38" spans="1:8" x14ac:dyDescent="0.3">
      <c r="B38" s="1" t="s">
        <v>31</v>
      </c>
      <c r="C38" s="7">
        <v>17894619.440000001</v>
      </c>
      <c r="D38" s="7">
        <v>7028579.8399999989</v>
      </c>
      <c r="E38" s="7">
        <v>19000550.079999998</v>
      </c>
      <c r="F38" s="7">
        <v>2014919.95</v>
      </c>
      <c r="G38" s="7">
        <v>0</v>
      </c>
      <c r="H38" s="9">
        <v>45938669.310000002</v>
      </c>
    </row>
    <row r="39" spans="1:8" x14ac:dyDescent="0.3">
      <c r="B39" s="1" t="s">
        <v>33</v>
      </c>
      <c r="C39" s="7">
        <v>0</v>
      </c>
      <c r="D39" s="7">
        <v>0</v>
      </c>
      <c r="E39" s="7">
        <v>14729406.904535901</v>
      </c>
      <c r="F39" s="7">
        <v>0</v>
      </c>
      <c r="G39" s="7">
        <v>0</v>
      </c>
      <c r="H39" s="9">
        <v>14729406.904535901</v>
      </c>
    </row>
    <row r="40" spans="1:8" x14ac:dyDescent="0.3">
      <c r="B40" s="1" t="s">
        <v>18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9">
        <v>0</v>
      </c>
    </row>
    <row r="41" spans="1:8" x14ac:dyDescent="0.3">
      <c r="B41" s="1" t="s">
        <v>34</v>
      </c>
      <c r="C41" s="7">
        <v>0</v>
      </c>
      <c r="D41" s="7">
        <v>0</v>
      </c>
      <c r="E41" s="7">
        <v>0</v>
      </c>
      <c r="F41" s="7">
        <v>14320576.000000002</v>
      </c>
      <c r="G41" s="7">
        <v>0</v>
      </c>
      <c r="H41" s="9">
        <v>14320576.000000002</v>
      </c>
    </row>
    <row r="42" spans="1:8" x14ac:dyDescent="0.3">
      <c r="B42" s="1" t="s">
        <v>35</v>
      </c>
      <c r="C42" s="11">
        <v>99573997.478600055</v>
      </c>
      <c r="D42" s="11">
        <v>13081075.233999999</v>
      </c>
      <c r="E42" s="11">
        <v>50166346.345625907</v>
      </c>
      <c r="F42" s="11">
        <v>16335495.950000001</v>
      </c>
      <c r="G42" s="11">
        <v>0</v>
      </c>
      <c r="H42" s="11">
        <v>179156915.00822595</v>
      </c>
    </row>
    <row r="43" spans="1:8" x14ac:dyDescent="0.3">
      <c r="C43" s="7"/>
      <c r="D43" s="7"/>
      <c r="E43" s="7"/>
      <c r="F43" s="7"/>
      <c r="G43" s="7"/>
      <c r="H43" s="7"/>
    </row>
    <row r="44" spans="1:8" x14ac:dyDescent="0.3">
      <c r="B44" s="1" t="s">
        <v>36</v>
      </c>
      <c r="C44" s="11">
        <v>-47971466.248600051</v>
      </c>
      <c r="D44" s="11">
        <v>-2572963.7140000015</v>
      </c>
      <c r="E44" s="11">
        <v>-41077256.521089971</v>
      </c>
      <c r="F44" s="11">
        <v>-16335495.950000001</v>
      </c>
      <c r="G44" s="11">
        <v>0</v>
      </c>
      <c r="H44" s="11">
        <v>-107957182.60000002</v>
      </c>
    </row>
    <row r="45" spans="1:8" x14ac:dyDescent="0.3">
      <c r="C45" s="10"/>
      <c r="D45" s="10"/>
      <c r="E45" s="10"/>
      <c r="F45" s="10"/>
      <c r="G45" s="10"/>
      <c r="H45" s="10"/>
    </row>
    <row r="46" spans="1:8" x14ac:dyDescent="0.3">
      <c r="C46" s="10"/>
      <c r="D46" s="10"/>
      <c r="E46" s="10"/>
      <c r="F46" s="10"/>
      <c r="G46" s="10"/>
      <c r="H46" s="10"/>
    </row>
    <row r="47" spans="1:8" x14ac:dyDescent="0.3">
      <c r="C47" s="10"/>
      <c r="D47" s="10"/>
      <c r="E47" s="10"/>
      <c r="F47" s="10"/>
      <c r="G47" s="10"/>
      <c r="H47" s="10"/>
    </row>
    <row r="48" spans="1:8" x14ac:dyDescent="0.3">
      <c r="C48" s="10"/>
      <c r="D48" s="10"/>
      <c r="E48" s="10"/>
      <c r="F48" s="10"/>
      <c r="G48" s="10"/>
      <c r="H48" s="10"/>
    </row>
    <row r="49" spans="1:8" x14ac:dyDescent="0.3">
      <c r="C49" s="10"/>
      <c r="D49" s="10"/>
      <c r="E49" s="10"/>
      <c r="F49" s="10"/>
      <c r="G49" s="10"/>
      <c r="H49" s="10"/>
    </row>
    <row r="50" spans="1:8" x14ac:dyDescent="0.3">
      <c r="C50" s="10"/>
      <c r="D50" s="10"/>
      <c r="E50" s="10"/>
      <c r="F50" s="10"/>
      <c r="G50" s="10"/>
      <c r="H50" s="10"/>
    </row>
    <row r="51" spans="1:8" x14ac:dyDescent="0.3">
      <c r="C51" s="10"/>
      <c r="D51" s="10"/>
      <c r="E51" s="10"/>
      <c r="F51" s="10"/>
      <c r="G51" s="10"/>
      <c r="H51" s="10"/>
    </row>
    <row r="52" spans="1:8" hidden="1" x14ac:dyDescent="0.3">
      <c r="C52" s="10"/>
      <c r="D52" s="10"/>
      <c r="E52" s="10"/>
      <c r="F52" s="10"/>
      <c r="G52" s="10"/>
      <c r="H52" s="10"/>
    </row>
    <row r="53" spans="1:8" hidden="1" x14ac:dyDescent="0.3">
      <c r="C53" s="10"/>
      <c r="D53" s="10"/>
      <c r="E53" s="10"/>
      <c r="F53" s="10"/>
      <c r="G53" s="10"/>
      <c r="H53" s="10"/>
    </row>
    <row r="54" spans="1:8" hidden="1" x14ac:dyDescent="0.3">
      <c r="C54" s="10"/>
      <c r="D54" s="10"/>
      <c r="E54" s="10"/>
      <c r="F54" s="10"/>
      <c r="G54" s="10"/>
      <c r="H54" s="12"/>
    </row>
    <row r="55" spans="1:8" hidden="1" x14ac:dyDescent="0.3">
      <c r="C55" s="10"/>
      <c r="D55" s="10"/>
      <c r="E55" s="10"/>
      <c r="F55" s="10"/>
      <c r="G55" s="10"/>
      <c r="H55" s="10"/>
    </row>
    <row r="56" spans="1:8" x14ac:dyDescent="0.3">
      <c r="C56" s="13" t="s">
        <v>2</v>
      </c>
      <c r="D56" s="13" t="s">
        <v>3</v>
      </c>
      <c r="E56" s="13" t="s">
        <v>4</v>
      </c>
      <c r="F56" s="13" t="s">
        <v>5</v>
      </c>
      <c r="G56" s="13" t="s">
        <v>6</v>
      </c>
      <c r="H56" s="13" t="s">
        <v>7</v>
      </c>
    </row>
    <row r="57" spans="1:8" x14ac:dyDescent="0.3">
      <c r="A57" s="1" t="s">
        <v>37</v>
      </c>
      <c r="C57" s="10"/>
      <c r="D57" s="10"/>
      <c r="E57" s="10"/>
      <c r="F57" s="10"/>
      <c r="G57" s="10"/>
      <c r="H57" s="10"/>
    </row>
    <row r="58" spans="1:8" x14ac:dyDescent="0.3">
      <c r="B58" s="1" t="s">
        <v>28</v>
      </c>
      <c r="C58" s="7">
        <v>67808008.000000015</v>
      </c>
      <c r="D58" s="7">
        <v>0</v>
      </c>
      <c r="E58" s="7">
        <v>223543.00000000003</v>
      </c>
      <c r="F58" s="7">
        <v>0</v>
      </c>
      <c r="G58" s="7">
        <v>0</v>
      </c>
      <c r="H58" s="9">
        <v>68031551.000000015</v>
      </c>
    </row>
    <row r="59" spans="1:8" x14ac:dyDescent="0.3">
      <c r="B59" s="1" t="s">
        <v>38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9">
        <v>0</v>
      </c>
    </row>
    <row r="60" spans="1:8" x14ac:dyDescent="0.3">
      <c r="B60" s="1" t="s">
        <v>39</v>
      </c>
      <c r="C60" s="7">
        <v>0</v>
      </c>
      <c r="D60" s="7">
        <v>0</v>
      </c>
      <c r="E60" s="7">
        <v>16137727.000000002</v>
      </c>
      <c r="F60" s="7">
        <v>0</v>
      </c>
      <c r="G60" s="7">
        <v>0</v>
      </c>
      <c r="H60" s="9">
        <v>16137727.000000002</v>
      </c>
    </row>
    <row r="61" spans="1:8" x14ac:dyDescent="0.3">
      <c r="B61" s="1" t="s">
        <v>40</v>
      </c>
      <c r="C61" s="7">
        <v>0</v>
      </c>
      <c r="D61" s="7">
        <v>0</v>
      </c>
      <c r="E61" s="7">
        <v>5418303</v>
      </c>
      <c r="F61" s="7">
        <v>0</v>
      </c>
      <c r="G61" s="7">
        <v>0</v>
      </c>
      <c r="H61" s="9">
        <v>5418303</v>
      </c>
    </row>
    <row r="62" spans="1:8" x14ac:dyDescent="0.3">
      <c r="B62" s="1" t="s">
        <v>41</v>
      </c>
      <c r="C62" s="7">
        <v>0</v>
      </c>
      <c r="D62" s="7">
        <v>0</v>
      </c>
      <c r="E62" s="7">
        <v>1125373.0000000002</v>
      </c>
      <c r="F62" s="7">
        <v>0</v>
      </c>
      <c r="G62" s="7">
        <v>0</v>
      </c>
      <c r="H62" s="9">
        <v>1125373.0000000002</v>
      </c>
    </row>
    <row r="63" spans="1:8" x14ac:dyDescent="0.3">
      <c r="B63" s="1" t="s">
        <v>32</v>
      </c>
      <c r="C63" s="7">
        <v>650000</v>
      </c>
      <c r="D63" s="7">
        <v>1232845</v>
      </c>
      <c r="E63" s="7">
        <v>16080195.839999996</v>
      </c>
      <c r="F63" s="7">
        <v>0</v>
      </c>
      <c r="G63" s="7">
        <v>0</v>
      </c>
      <c r="H63" s="9">
        <v>17963040.839999996</v>
      </c>
    </row>
    <row r="64" spans="1:8" x14ac:dyDescent="0.3">
      <c r="B64" s="1" t="s">
        <v>42</v>
      </c>
      <c r="C64" s="7">
        <v>399999.99999999994</v>
      </c>
      <c r="D64" s="7">
        <v>0</v>
      </c>
      <c r="E64" s="7">
        <v>0</v>
      </c>
      <c r="F64" s="7">
        <v>399999.99999999994</v>
      </c>
      <c r="G64" s="7">
        <v>1604264.0000000002</v>
      </c>
      <c r="H64" s="9">
        <v>2404264</v>
      </c>
    </row>
    <row r="65" spans="1:8" x14ac:dyDescent="0.3">
      <c r="B65" s="14" t="s">
        <v>43</v>
      </c>
      <c r="C65" s="7">
        <v>0</v>
      </c>
      <c r="D65" s="7">
        <v>0</v>
      </c>
      <c r="E65" s="7">
        <v>0</v>
      </c>
      <c r="F65" s="7">
        <v>-3123076.0000000005</v>
      </c>
      <c r="G65" s="7">
        <v>0</v>
      </c>
      <c r="H65" s="9">
        <v>-3123076.0000000005</v>
      </c>
    </row>
    <row r="66" spans="1:8" x14ac:dyDescent="0.3">
      <c r="B66" s="14" t="s">
        <v>6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</row>
    <row r="67" spans="1:8" x14ac:dyDescent="0.3">
      <c r="B67" s="14" t="s">
        <v>44</v>
      </c>
      <c r="C67" s="7">
        <v>68858008.000000015</v>
      </c>
      <c r="D67" s="7">
        <v>1232845</v>
      </c>
      <c r="E67" s="7">
        <v>38985141.839999996</v>
      </c>
      <c r="F67" s="7">
        <v>-2723076.0000000005</v>
      </c>
      <c r="G67" s="7">
        <v>1604264.0000000002</v>
      </c>
      <c r="H67" s="7">
        <v>107957182.84</v>
      </c>
    </row>
    <row r="68" spans="1:8" x14ac:dyDescent="0.3">
      <c r="B68" s="14" t="s">
        <v>45</v>
      </c>
      <c r="C68" s="11">
        <v>20886541.751399964</v>
      </c>
      <c r="D68" s="11">
        <v>-1340118.7140000015</v>
      </c>
      <c r="E68" s="11">
        <v>-2092114.6810899749</v>
      </c>
      <c r="F68" s="11">
        <v>-19058571.950000003</v>
      </c>
      <c r="G68" s="11">
        <v>1604264.0000000002</v>
      </c>
      <c r="H68" s="11">
        <v>0</v>
      </c>
    </row>
    <row r="69" spans="1:8" x14ac:dyDescent="0.3">
      <c r="B69" s="14"/>
      <c r="C69" s="7"/>
      <c r="D69" s="7"/>
      <c r="E69" s="7"/>
      <c r="F69" s="7"/>
      <c r="G69" s="7"/>
      <c r="H69" s="7"/>
    </row>
    <row r="70" spans="1:8" x14ac:dyDescent="0.3">
      <c r="A70" s="1" t="s">
        <v>46</v>
      </c>
      <c r="B70" s="14"/>
      <c r="C70" s="7"/>
      <c r="D70" s="7"/>
      <c r="E70" s="7"/>
      <c r="F70" s="7"/>
      <c r="G70" s="7"/>
      <c r="H70" s="7"/>
    </row>
    <row r="71" spans="1:8" x14ac:dyDescent="0.3">
      <c r="B71" s="14" t="s">
        <v>47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9">
        <v>0</v>
      </c>
    </row>
    <row r="72" spans="1:8" x14ac:dyDescent="0.3">
      <c r="B72" s="14" t="s">
        <v>48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9">
        <v>0</v>
      </c>
    </row>
    <row r="73" spans="1:8" x14ac:dyDescent="0.3">
      <c r="B73" s="14" t="s">
        <v>6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</row>
    <row r="74" spans="1:8" x14ac:dyDescent="0.3">
      <c r="B74" s="14" t="s">
        <v>49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</row>
    <row r="75" spans="1:8" x14ac:dyDescent="0.3">
      <c r="B75" s="14"/>
      <c r="C75" s="7"/>
      <c r="D75" s="7"/>
      <c r="E75" s="7"/>
      <c r="F75" s="7"/>
      <c r="G75" s="7"/>
      <c r="H75" s="7"/>
    </row>
    <row r="76" spans="1:8" x14ac:dyDescent="0.3">
      <c r="A76" s="1" t="s">
        <v>50</v>
      </c>
      <c r="B76" s="14"/>
      <c r="C76" s="7"/>
      <c r="D76" s="7"/>
      <c r="E76" s="7"/>
      <c r="F76" s="7"/>
      <c r="G76" s="7"/>
      <c r="H76" s="7"/>
    </row>
    <row r="77" spans="1:8" x14ac:dyDescent="0.3">
      <c r="B77" s="14" t="s">
        <v>51</v>
      </c>
      <c r="C77" s="7">
        <v>-7385976.9999999972</v>
      </c>
      <c r="D77" s="7">
        <v>-3941098.9999999986</v>
      </c>
      <c r="E77" s="7">
        <v>0</v>
      </c>
      <c r="F77" s="7">
        <v>11327076</v>
      </c>
      <c r="G77" s="7">
        <v>0</v>
      </c>
      <c r="H77" s="9">
        <v>0</v>
      </c>
    </row>
    <row r="78" spans="1:8" x14ac:dyDescent="0.3">
      <c r="B78" s="14" t="s">
        <v>6</v>
      </c>
      <c r="C78" s="8">
        <v>-13500565.039999999</v>
      </c>
      <c r="D78" s="8">
        <v>5281218.080000001</v>
      </c>
      <c r="E78" s="8">
        <v>2092115</v>
      </c>
      <c r="F78" s="8">
        <v>7731495.9400000004</v>
      </c>
      <c r="G78" s="8">
        <v>-1604264.0000000002</v>
      </c>
      <c r="H78" s="8">
        <v>0</v>
      </c>
    </row>
    <row r="79" spans="1:8" x14ac:dyDescent="0.3">
      <c r="B79" s="1" t="s">
        <v>52</v>
      </c>
      <c r="C79" s="7">
        <v>-20886542.039999995</v>
      </c>
      <c r="D79" s="7">
        <v>1340119.0800000024</v>
      </c>
      <c r="E79" s="7">
        <v>2092115</v>
      </c>
      <c r="F79" s="7">
        <v>19058571.940000001</v>
      </c>
      <c r="G79" s="7">
        <v>-1604264.0000000002</v>
      </c>
      <c r="H79" s="7">
        <v>0</v>
      </c>
    </row>
    <row r="80" spans="1:8" x14ac:dyDescent="0.3">
      <c r="C80" s="7"/>
      <c r="D80" s="7"/>
      <c r="E80" s="7"/>
      <c r="F80" s="7"/>
      <c r="G80" s="7"/>
      <c r="H80" s="7"/>
    </row>
    <row r="81" spans="1:8" ht="14.5" thickBot="1" x14ac:dyDescent="0.35">
      <c r="B81" s="1" t="s">
        <v>53</v>
      </c>
      <c r="C81" s="18">
        <v>0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</row>
    <row r="82" spans="1:8" ht="14.5" thickTop="1" x14ac:dyDescent="0.3">
      <c r="C82" s="15"/>
      <c r="D82" s="15"/>
      <c r="E82" s="15"/>
      <c r="F82" s="15"/>
      <c r="G82" s="15"/>
      <c r="H82" s="15"/>
    </row>
    <row r="84" spans="1:8" x14ac:dyDescent="0.3">
      <c r="A84" s="1" t="s">
        <v>54</v>
      </c>
    </row>
    <row r="85" spans="1:8" x14ac:dyDescent="0.3">
      <c r="B85" s="1" t="s">
        <v>55</v>
      </c>
      <c r="C85" s="8"/>
      <c r="D85" s="8"/>
      <c r="E85" s="8"/>
      <c r="F85" s="8"/>
      <c r="G85" s="8"/>
      <c r="H85" s="8">
        <v>0</v>
      </c>
    </row>
    <row r="86" spans="1:8" ht="14.5" thickBot="1" x14ac:dyDescent="0.35">
      <c r="B86" s="16"/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</row>
    <row r="87" spans="1:8" ht="14.5" thickTop="1" x14ac:dyDescent="0.3"/>
    <row r="88" spans="1:8" x14ac:dyDescent="0.3">
      <c r="A88" s="1" t="s">
        <v>56</v>
      </c>
      <c r="C88" s="10"/>
      <c r="D88" s="10"/>
      <c r="E88" s="10"/>
      <c r="F88" s="10"/>
      <c r="G88" s="10"/>
      <c r="H88" s="10"/>
    </row>
    <row r="89" spans="1:8" x14ac:dyDescent="0.3">
      <c r="B89" s="17"/>
      <c r="C89" s="7"/>
      <c r="D89" s="7"/>
      <c r="E89" s="7"/>
      <c r="F89" s="7"/>
      <c r="G89" s="7"/>
      <c r="H89" s="7">
        <v>0</v>
      </c>
    </row>
    <row r="90" spans="1:8" x14ac:dyDescent="0.3">
      <c r="C90" s="7"/>
      <c r="D90" s="7"/>
      <c r="E90" s="7"/>
      <c r="F90" s="7"/>
      <c r="G90" s="7"/>
      <c r="H90" s="7">
        <v>0</v>
      </c>
    </row>
    <row r="91" spans="1:8" x14ac:dyDescent="0.3">
      <c r="C91" s="7"/>
      <c r="D91" s="7"/>
      <c r="E91" s="7"/>
      <c r="F91" s="7"/>
      <c r="G91" s="7"/>
      <c r="H91" s="7">
        <v>0</v>
      </c>
    </row>
    <row r="92" spans="1:8" ht="14.5" thickBot="1" x14ac:dyDescent="0.35">
      <c r="B92" s="1" t="s">
        <v>57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</row>
    <row r="93" spans="1:8" ht="14.5" thickTop="1" x14ac:dyDescent="0.3"/>
    <row r="95" spans="1:8" s="14" customFormat="1" x14ac:dyDescent="0.3">
      <c r="A95" s="14" t="s">
        <v>58</v>
      </c>
      <c r="H95" s="19"/>
    </row>
    <row r="96" spans="1:8" s="14" customFormat="1" x14ac:dyDescent="0.3">
      <c r="B96" s="20" t="s">
        <v>60</v>
      </c>
      <c r="C96" s="21">
        <f>81755520</f>
        <v>81755520</v>
      </c>
      <c r="D96" s="21">
        <v>2657113</v>
      </c>
      <c r="E96" s="21">
        <v>14745182</v>
      </c>
      <c r="F96" s="21">
        <f>103027303</f>
        <v>103027303</v>
      </c>
      <c r="G96" s="21">
        <v>12974965</v>
      </c>
      <c r="H96" s="21">
        <f>SUM(C96:G96)</f>
        <v>215160083</v>
      </c>
    </row>
    <row r="97" spans="1:8" s="14" customFormat="1" x14ac:dyDescent="0.3">
      <c r="A97" s="22"/>
      <c r="B97" s="22"/>
      <c r="C97" s="23"/>
      <c r="D97" s="23"/>
      <c r="E97" s="23"/>
      <c r="F97" s="23"/>
      <c r="G97" s="23"/>
      <c r="H97" s="21"/>
    </row>
    <row r="98" spans="1:8" s="14" customFormat="1" x14ac:dyDescent="0.3">
      <c r="B98" s="20" t="s">
        <v>61</v>
      </c>
      <c r="C98" s="24">
        <v>0</v>
      </c>
      <c r="D98" s="24">
        <v>0</v>
      </c>
      <c r="E98" s="24">
        <v>0</v>
      </c>
      <c r="F98" s="24">
        <v>0</v>
      </c>
      <c r="G98" s="24">
        <v>0</v>
      </c>
      <c r="H98" s="21">
        <f t="shared" ref="H98" si="0">SUM(C98:G98)</f>
        <v>0</v>
      </c>
    </row>
    <row r="99" spans="1:8" s="14" customFormat="1" x14ac:dyDescent="0.3"/>
    <row r="100" spans="1:8" s="14" customFormat="1" ht="14.5" thickBot="1" x14ac:dyDescent="0.35">
      <c r="B100" s="16" t="s">
        <v>62</v>
      </c>
      <c r="C100" s="25">
        <f>C96+C98</f>
        <v>81755520</v>
      </c>
      <c r="D100" s="25">
        <f t="shared" ref="D100:G100" si="1">D96+D98</f>
        <v>2657113</v>
      </c>
      <c r="E100" s="25">
        <f t="shared" si="1"/>
        <v>14745182</v>
      </c>
      <c r="F100" s="25">
        <f t="shared" si="1"/>
        <v>103027303</v>
      </c>
      <c r="G100" s="25">
        <f t="shared" si="1"/>
        <v>12974965</v>
      </c>
      <c r="H100" s="25">
        <f>SUM(H96:H98)</f>
        <v>215160083</v>
      </c>
    </row>
    <row r="101" spans="1:8" s="14" customFormat="1" ht="14.5" thickTop="1" x14ac:dyDescent="0.3"/>
  </sheetData>
  <mergeCells count="3">
    <mergeCell ref="A2:H2"/>
    <mergeCell ref="A3:H3"/>
    <mergeCell ref="A4:H4"/>
  </mergeCells>
  <printOptions horizontalCentered="1"/>
  <pageMargins left="0.45" right="0.45" top="0.75" bottom="0.5" header="0.75" footer="0.3"/>
  <pageSetup scale="78" fitToHeight="2" orientation="landscape" r:id="rId1"/>
  <headerFooter alignWithMargins="0">
    <oddHeader>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FY23 Budget template</vt:lpstr>
      <vt:lpstr>'FY23 Budget template'!Print_Titles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Teater</dc:creator>
  <cp:lastModifiedBy>Jerry Ganz</cp:lastModifiedBy>
  <dcterms:created xsi:type="dcterms:W3CDTF">2022-04-20T18:53:23Z</dcterms:created>
  <dcterms:modified xsi:type="dcterms:W3CDTF">2022-04-22T18:43:01Z</dcterms:modified>
</cp:coreProperties>
</file>